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Управление цен и тарифов\Сборник цен и тарифов\Сборник цен и тарифов на 2021 год\Размещение на сайте\"/>
    </mc:Choice>
  </mc:AlternateContent>
  <bookViews>
    <workbookView xWindow="0" yWindow="0" windowWidth="2145" windowHeight="0"/>
  </bookViews>
  <sheets>
    <sheet name="Тарифы" sheetId="2" r:id="rId1"/>
  </sheets>
  <definedNames>
    <definedName name="_xlnm.Print_Area" localSheetId="0">Тарифы!$A$1:$P$30</definedName>
  </definedNames>
  <calcPr calcId="162913" concurrentCalc="0"/>
</workbook>
</file>

<file path=xl/calcChain.xml><?xml version="1.0" encoding="utf-8"?>
<calcChain xmlns="http://schemas.openxmlformats.org/spreadsheetml/2006/main">
  <c r="O26" i="2" l="1"/>
  <c r="O28" i="2"/>
  <c r="I16" i="2"/>
  <c r="O13" i="2"/>
  <c r="O12" i="2"/>
  <c r="O11" i="2"/>
  <c r="O30" i="2"/>
  <c r="O29" i="2"/>
  <c r="I28" i="2"/>
  <c r="G28" i="2"/>
  <c r="I26" i="2"/>
  <c r="G26" i="2"/>
  <c r="O24" i="2"/>
  <c r="M24" i="2"/>
  <c r="K24" i="2"/>
  <c r="I24" i="2"/>
  <c r="G24" i="2"/>
  <c r="O23" i="2"/>
  <c r="M23" i="2"/>
  <c r="K23" i="2"/>
  <c r="I23" i="2"/>
  <c r="G23" i="2"/>
  <c r="O22" i="2"/>
  <c r="M22" i="2"/>
  <c r="K22" i="2"/>
  <c r="I22" i="2"/>
  <c r="G22" i="2"/>
  <c r="O20" i="2"/>
  <c r="M20" i="2"/>
  <c r="K20" i="2"/>
  <c r="I20" i="2"/>
  <c r="G20" i="2"/>
  <c r="O18" i="2"/>
  <c r="M18" i="2"/>
  <c r="K18" i="2"/>
  <c r="I18" i="2"/>
  <c r="G18" i="2"/>
  <c r="O16" i="2"/>
  <c r="M16" i="2"/>
  <c r="K16" i="2"/>
  <c r="G16" i="2"/>
  <c r="O15" i="2"/>
  <c r="M15" i="2"/>
  <c r="K15" i="2"/>
  <c r="I15" i="2"/>
  <c r="G15" i="2"/>
  <c r="O10" i="2"/>
  <c r="M10" i="2"/>
  <c r="K10" i="2"/>
  <c r="I10" i="2"/>
  <c r="G10" i="2"/>
  <c r="G9" i="2"/>
  <c r="O7" i="2"/>
  <c r="M7" i="2"/>
  <c r="K7" i="2"/>
  <c r="I7" i="2"/>
  <c r="G7" i="2"/>
  <c r="G6" i="2"/>
</calcChain>
</file>

<file path=xl/sharedStrings.xml><?xml version="1.0" encoding="utf-8"?>
<sst xmlns="http://schemas.openxmlformats.org/spreadsheetml/2006/main" count="114" uniqueCount="67">
  <si>
    <t>№ п/п</t>
  </si>
  <si>
    <t xml:space="preserve">Наименование услуг </t>
  </si>
  <si>
    <t>с 01.01.2017 по 30.06.2017</t>
  </si>
  <si>
    <t>с 01.07.2017 по 31.12.2017</t>
  </si>
  <si>
    <t>% роста</t>
  </si>
  <si>
    <t>Основание</t>
  </si>
  <si>
    <t>Холодное водоснабжение</t>
  </si>
  <si>
    <t>1.</t>
  </si>
  <si>
    <t>ООО "Сочиводооканал"</t>
  </si>
  <si>
    <t>руб/м³</t>
  </si>
  <si>
    <t>-</t>
  </si>
  <si>
    <t>МУП г. Сочи "Водоканал"</t>
  </si>
  <si>
    <t>2.</t>
  </si>
  <si>
    <t>Водоотведение</t>
  </si>
  <si>
    <t>3.</t>
  </si>
  <si>
    <t>Отопление</t>
  </si>
  <si>
    <t>4.</t>
  </si>
  <si>
    <t>5.</t>
  </si>
  <si>
    <t>6.</t>
  </si>
  <si>
    <t>Газ природный</t>
  </si>
  <si>
    <t>7.</t>
  </si>
  <si>
    <t>8.</t>
  </si>
  <si>
    <t>6.1.</t>
  </si>
  <si>
    <t>6.2.</t>
  </si>
  <si>
    <t>6.3.</t>
  </si>
  <si>
    <t>8.1.</t>
  </si>
  <si>
    <t>МУП г. Сочи "Сочитеплоэнерго"</t>
  </si>
  <si>
    <t>3.1.</t>
  </si>
  <si>
    <t>3.2.</t>
  </si>
  <si>
    <t>Электроэнергия (одноставочные тарифы), в т.ч.:</t>
  </si>
  <si>
    <t>35,02 / 31,35  (с 01.09.2017 г.)</t>
  </si>
  <si>
    <t>22,75 / 28,52 (с 12.12.2017 г.)</t>
  </si>
  <si>
    <t xml:space="preserve">Горячее водоснабжение </t>
  </si>
  <si>
    <t>компонент на холодную воду (МУП г. Сочи "Водоканал")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</si>
  <si>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</si>
  <si>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руб./чел. в месяц (частн. фонд)</t>
  </si>
  <si>
    <t>руб./чел. в месяц (МКД)</t>
  </si>
  <si>
    <t>с 01.01.2020 по 30.06.2020</t>
  </si>
  <si>
    <t>ООО «Газпром межрегионгаз Краснодар»</t>
  </si>
  <si>
    <t>население, проживающее в сельских населенных пунктах и приравненные к ним</t>
  </si>
  <si>
    <t>Ед. изм.</t>
  </si>
  <si>
    <t>с 01.01.2021 по 30.06.2021</t>
  </si>
  <si>
    <t>2.1.</t>
  </si>
  <si>
    <t>2.2.</t>
  </si>
  <si>
    <t>2.3.</t>
  </si>
  <si>
    <t>с 01.07.2020 по 31.12.2020</t>
  </si>
  <si>
    <t>с 01.07.2021 по 31.12.2021</t>
  </si>
  <si>
    <t>централиз.система водоотведения г.Сочи, ранее эксплуатируемая ОАО "Санаторий "Магадан"</t>
  </si>
  <si>
    <t>централиз.система водоотведения г.Сочи, ранее экспуатируемая АО "Племенной форелеводчекий завод "Адлер"</t>
  </si>
  <si>
    <t xml:space="preserve">АО "Крайжилкомресурс" </t>
  </si>
  <si>
    <t>Тарифы на коммунальные услуги в городе Сочи в 2020-2021 г.г. (для населения, с НДС)</t>
  </si>
  <si>
    <t>Приказ РЭК ДЦиТ КК от 14.12.2020 № 358/2020-ВК</t>
  </si>
  <si>
    <t>Приказ РЭК ДЦиТ КК от 14.12.020 № 358/2020-ВК</t>
  </si>
  <si>
    <t xml:space="preserve">Приказ РЭК ДЦиТ КК от  07.12.2020 № 289/2020-т </t>
  </si>
  <si>
    <t xml:space="preserve">Приказ РЭК ДЦиТ КК от 07.12.2020 № 289/2020-т </t>
  </si>
  <si>
    <t>руб./Гкал</t>
  </si>
  <si>
    <t>руб./м³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</si>
  <si>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</si>
  <si>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Приказ РЭК ДЦиТ КК от 11.12.2020 № 41/2020-Э</t>
  </si>
  <si>
    <t>руб./кВтч</t>
  </si>
  <si>
    <r>
      <t>6,61</t>
    </r>
    <r>
      <rPr>
        <sz val="11"/>
        <color theme="1"/>
        <rFont val="Times New Roman"/>
        <family val="1"/>
        <charset val="204"/>
      </rPr>
      <t xml:space="preserve"> - с 01.08.2020 </t>
    </r>
  </si>
  <si>
    <t>Обращение с твердыми коммунальными отходами</t>
  </si>
  <si>
    <r>
      <rPr>
        <b/>
        <sz val="11"/>
        <color theme="1"/>
        <rFont val="Times New Roman"/>
        <family val="1"/>
        <charset val="204"/>
      </rPr>
      <t>803,96</t>
    </r>
    <r>
      <rPr>
        <sz val="11"/>
        <color theme="1"/>
        <rFont val="Times New Roman"/>
        <family val="1"/>
        <charset val="204"/>
      </rPr>
      <t xml:space="preserve"> - с 01.10.2020</t>
    </r>
  </si>
  <si>
    <t xml:space="preserve">Приказ РЭК ДЦиТ КК от 18.12.2020 № 35/2020-тко и постановление Главы администрации (губернатора) КК от 17.03.2017 № 175 </t>
  </si>
  <si>
    <t>централиз.система водоотведения г.Сочи п.Вардане, ранее эксплуатируемая АО "Черноморец"</t>
  </si>
  <si>
    <t>население и приравненные к ним, за исключением населения и потребителей, указанных в пунктах 6.2 и 6.3</t>
  </si>
  <si>
    <t>Приказы РЭК ДЦиТ КК от 19.06.2019 № 9/2019-газ, от 21.07.2020 № 19/2020-газ,  от 18.06.2021 № 10/2021-газ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</si>
</sst>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0" fontId="2" fillId="2" borderId="18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0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" fontId="3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16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4"/>
  <sheetViews>
    <sheetView tabSelected="1" view="pageBreakPreview" topLeftCell="A10" zoomScale="84" zoomScaleNormal="84" zoomScaleSheetLayoutView="84" workbookViewId="0">
      <selection activeCell="P22" sqref="P22:P24"/>
    </sheetView>
  </sheetViews>
  <sheetFormatPr defaultRowHeight="15" x14ac:dyDescent="0.25"/>
  <cols>
    <col min="1" max="1" width="4.5703125" customWidth="1"/>
    <col min="2" max="2" width="4.7109375" style="3" customWidth="1"/>
    <col min="3" max="3" width="46" style="3" customWidth="1"/>
    <col min="4" max="4" width="13.42578125" style="3" customWidth="1"/>
    <col min="5" max="5" width="16.42578125" style="3" hidden="1" customWidth="1"/>
    <col min="6" max="6" width="18" style="3" hidden="1" customWidth="1"/>
    <col min="7" max="7" width="10.28515625" style="3" hidden="1" customWidth="1"/>
    <col min="8" max="8" width="13.140625" style="3" customWidth="1"/>
    <col min="9" max="9" width="9.140625" style="3" hidden="1" customWidth="1"/>
    <col min="10" max="10" width="13.140625" style="3" customWidth="1"/>
    <col min="11" max="11" width="8.85546875" style="3" customWidth="1"/>
    <col min="12" max="12" width="13.28515625" style="3" customWidth="1"/>
    <col min="13" max="13" width="9" style="3" customWidth="1"/>
    <col min="14" max="14" width="13.28515625" style="3" customWidth="1"/>
    <col min="15" max="15" width="8.7109375" style="3" customWidth="1"/>
    <col min="16" max="16" width="51" style="3" customWidth="1"/>
  </cols>
  <sheetData>
    <row r="2" spans="2:16" ht="18.75" x14ac:dyDescent="0.3">
      <c r="B2" s="82" t="s">
        <v>50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16" ht="15.75" thickBot="1" x14ac:dyDescent="0.3"/>
    <row r="4" spans="2:16" s="1" customFormat="1" ht="47.25" customHeight="1" thickBot="1" x14ac:dyDescent="0.3">
      <c r="B4" s="73" t="s">
        <v>0</v>
      </c>
      <c r="C4" s="74" t="s">
        <v>1</v>
      </c>
      <c r="D4" s="74" t="s">
        <v>40</v>
      </c>
      <c r="E4" s="75" t="s">
        <v>2</v>
      </c>
      <c r="F4" s="75" t="s">
        <v>3</v>
      </c>
      <c r="G4" s="74" t="s">
        <v>4</v>
      </c>
      <c r="H4" s="75" t="s">
        <v>37</v>
      </c>
      <c r="I4" s="74" t="s">
        <v>4</v>
      </c>
      <c r="J4" s="75" t="s">
        <v>45</v>
      </c>
      <c r="K4" s="74" t="s">
        <v>4</v>
      </c>
      <c r="L4" s="75" t="s">
        <v>41</v>
      </c>
      <c r="M4" s="74" t="s">
        <v>4</v>
      </c>
      <c r="N4" s="75" t="s">
        <v>46</v>
      </c>
      <c r="O4" s="74" t="s">
        <v>4</v>
      </c>
      <c r="P4" s="76" t="s">
        <v>5</v>
      </c>
    </row>
    <row r="5" spans="2:16" ht="22.5" customHeight="1" x14ac:dyDescent="0.25">
      <c r="B5" s="83" t="s">
        <v>7</v>
      </c>
      <c r="C5" s="85" t="s">
        <v>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</row>
    <row r="6" spans="2:16" ht="29.25" hidden="1" customHeight="1" x14ac:dyDescent="0.25">
      <c r="B6" s="84"/>
      <c r="C6" s="4" t="s">
        <v>8</v>
      </c>
      <c r="D6" s="2" t="s">
        <v>9</v>
      </c>
      <c r="E6" s="2">
        <v>33.72</v>
      </c>
      <c r="F6" s="2">
        <v>35.020000000000003</v>
      </c>
      <c r="G6" s="5">
        <f>F6/E6</f>
        <v>1.038552787663108</v>
      </c>
      <c r="H6" s="2" t="s">
        <v>10</v>
      </c>
      <c r="I6" s="2" t="s">
        <v>10</v>
      </c>
      <c r="J6" s="2" t="s">
        <v>10</v>
      </c>
      <c r="K6" s="2" t="s">
        <v>10</v>
      </c>
      <c r="L6" s="18"/>
      <c r="M6" s="2" t="s">
        <v>10</v>
      </c>
      <c r="N6" s="18"/>
      <c r="O6" s="2" t="s">
        <v>10</v>
      </c>
      <c r="P6" s="34" t="s">
        <v>10</v>
      </c>
    </row>
    <row r="7" spans="2:16" ht="15.75" x14ac:dyDescent="0.25">
      <c r="B7" s="84"/>
      <c r="C7" s="4" t="s">
        <v>11</v>
      </c>
      <c r="D7" s="2" t="s">
        <v>56</v>
      </c>
      <c r="E7" s="2">
        <v>30.15</v>
      </c>
      <c r="F7" s="2">
        <v>31.35</v>
      </c>
      <c r="G7" s="5">
        <f>F7/E7</f>
        <v>1.0398009950248757</v>
      </c>
      <c r="H7" s="19">
        <v>33.43</v>
      </c>
      <c r="I7" s="5">
        <f>H7/F7</f>
        <v>1.0663476874003188</v>
      </c>
      <c r="J7" s="35">
        <v>33.43</v>
      </c>
      <c r="K7" s="5">
        <f>J7/H7</f>
        <v>1</v>
      </c>
      <c r="L7" s="19">
        <v>33.43</v>
      </c>
      <c r="M7" s="5">
        <f>L7/J7</f>
        <v>1</v>
      </c>
      <c r="N7" s="35">
        <v>34.76</v>
      </c>
      <c r="O7" s="5">
        <f>N7/L7</f>
        <v>1.0397846245886928</v>
      </c>
      <c r="P7" s="36" t="s">
        <v>51</v>
      </c>
    </row>
    <row r="8" spans="2:16" ht="24.75" customHeight="1" x14ac:dyDescent="0.25">
      <c r="B8" s="88" t="s">
        <v>12</v>
      </c>
      <c r="C8" s="89" t="s">
        <v>13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</row>
    <row r="9" spans="2:16" hidden="1" x14ac:dyDescent="0.25">
      <c r="B9" s="84"/>
      <c r="C9" s="4" t="s">
        <v>8</v>
      </c>
      <c r="D9" s="2" t="s">
        <v>9</v>
      </c>
      <c r="E9" s="2">
        <v>30.14</v>
      </c>
      <c r="F9" s="2">
        <v>31.34</v>
      </c>
      <c r="G9" s="5">
        <f t="shared" ref="G9" si="0">F9/E9</f>
        <v>1.0398142003981419</v>
      </c>
      <c r="H9" s="2" t="s">
        <v>10</v>
      </c>
      <c r="I9" s="5" t="s">
        <v>10</v>
      </c>
      <c r="J9" s="2" t="s">
        <v>10</v>
      </c>
      <c r="K9" s="5" t="s">
        <v>10</v>
      </c>
      <c r="L9" s="18"/>
      <c r="M9" s="5" t="s">
        <v>10</v>
      </c>
      <c r="N9" s="18"/>
      <c r="O9" s="5" t="s">
        <v>10</v>
      </c>
      <c r="P9" s="34" t="s">
        <v>10</v>
      </c>
    </row>
    <row r="10" spans="2:16" ht="16.5" customHeight="1" x14ac:dyDescent="0.25">
      <c r="B10" s="84"/>
      <c r="C10" s="30" t="s">
        <v>11</v>
      </c>
      <c r="D10" s="2" t="s">
        <v>56</v>
      </c>
      <c r="E10" s="29">
        <v>22.14</v>
      </c>
      <c r="F10" s="11" t="s">
        <v>31</v>
      </c>
      <c r="G10" s="5">
        <f>22.75/E10</f>
        <v>1.0275519421860886</v>
      </c>
      <c r="H10" s="32">
        <v>30.35</v>
      </c>
      <c r="I10" s="5">
        <f>H10/22.75</f>
        <v>1.3340659340659342</v>
      </c>
      <c r="J10" s="19">
        <v>31.01</v>
      </c>
      <c r="K10" s="5">
        <f t="shared" ref="K10" si="1">J10/H10</f>
        <v>1.0217462932454695</v>
      </c>
      <c r="L10" s="32">
        <v>29.98</v>
      </c>
      <c r="M10" s="24">
        <f>L10/J10</f>
        <v>0.96678490809416318</v>
      </c>
      <c r="N10" s="32">
        <v>29.98</v>
      </c>
      <c r="O10" s="24">
        <f t="shared" ref="O10:O13" si="2">N10/L10</f>
        <v>1</v>
      </c>
      <c r="P10" s="94" t="s">
        <v>52</v>
      </c>
    </row>
    <row r="11" spans="2:16" ht="45" x14ac:dyDescent="0.25">
      <c r="B11" s="37" t="s">
        <v>42</v>
      </c>
      <c r="C11" s="10" t="s">
        <v>64</v>
      </c>
      <c r="D11" s="2" t="s">
        <v>56</v>
      </c>
      <c r="E11" s="25"/>
      <c r="F11" s="26"/>
      <c r="G11" s="27"/>
      <c r="H11" s="28" t="s">
        <v>10</v>
      </c>
      <c r="I11" s="5"/>
      <c r="J11" s="28" t="s">
        <v>10</v>
      </c>
      <c r="K11" s="28" t="s">
        <v>10</v>
      </c>
      <c r="L11" s="28">
        <v>19.29</v>
      </c>
      <c r="M11" s="28" t="s">
        <v>10</v>
      </c>
      <c r="N11" s="28">
        <v>20.56</v>
      </c>
      <c r="O11" s="24">
        <f t="shared" si="2"/>
        <v>1.0658372213582166</v>
      </c>
      <c r="P11" s="95"/>
    </row>
    <row r="12" spans="2:16" ht="30" x14ac:dyDescent="0.25">
      <c r="B12" s="37" t="s">
        <v>43</v>
      </c>
      <c r="C12" s="10" t="s">
        <v>47</v>
      </c>
      <c r="D12" s="2" t="s">
        <v>56</v>
      </c>
      <c r="E12" s="25"/>
      <c r="F12" s="26"/>
      <c r="G12" s="27"/>
      <c r="H12" s="28" t="s">
        <v>10</v>
      </c>
      <c r="I12" s="5"/>
      <c r="J12" s="28" t="s">
        <v>10</v>
      </c>
      <c r="K12" s="28" t="s">
        <v>10</v>
      </c>
      <c r="L12" s="28">
        <v>23.92</v>
      </c>
      <c r="M12" s="28" t="s">
        <v>10</v>
      </c>
      <c r="N12" s="28">
        <v>25.49</v>
      </c>
      <c r="O12" s="24">
        <f t="shared" si="2"/>
        <v>1.0656354515050166</v>
      </c>
      <c r="P12" s="95"/>
    </row>
    <row r="13" spans="2:16" ht="45.75" thickBot="1" x14ac:dyDescent="0.3">
      <c r="B13" s="38" t="s">
        <v>44</v>
      </c>
      <c r="C13" s="39" t="s">
        <v>48</v>
      </c>
      <c r="D13" s="40" t="s">
        <v>56</v>
      </c>
      <c r="E13" s="40"/>
      <c r="F13" s="41"/>
      <c r="G13" s="42"/>
      <c r="H13" s="43" t="s">
        <v>10</v>
      </c>
      <c r="I13" s="42"/>
      <c r="J13" s="43" t="s">
        <v>10</v>
      </c>
      <c r="K13" s="43" t="s">
        <v>10</v>
      </c>
      <c r="L13" s="43">
        <v>21.82</v>
      </c>
      <c r="M13" s="43" t="s">
        <v>10</v>
      </c>
      <c r="N13" s="43">
        <v>23.26</v>
      </c>
      <c r="O13" s="42">
        <f t="shared" si="2"/>
        <v>1.0659945004582951</v>
      </c>
      <c r="P13" s="96"/>
    </row>
    <row r="14" spans="2:16" ht="21.75" customHeight="1" x14ac:dyDescent="0.25">
      <c r="B14" s="77" t="s">
        <v>14</v>
      </c>
      <c r="C14" s="111" t="s">
        <v>32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9"/>
    </row>
    <row r="15" spans="2:16" x14ac:dyDescent="0.25">
      <c r="B15" s="77" t="s">
        <v>27</v>
      </c>
      <c r="C15" s="44" t="s">
        <v>26</v>
      </c>
      <c r="D15" s="20" t="s">
        <v>55</v>
      </c>
      <c r="E15" s="20">
        <v>3172.23</v>
      </c>
      <c r="F15" s="20">
        <v>3299.04</v>
      </c>
      <c r="G15" s="21">
        <f>F15/E15</f>
        <v>1.0399750333361704</v>
      </c>
      <c r="H15" s="22">
        <v>3005.27</v>
      </c>
      <c r="I15" s="23">
        <f>H15/F15</f>
        <v>0.91095288326300983</v>
      </c>
      <c r="J15" s="22">
        <v>3005.27</v>
      </c>
      <c r="K15" s="21">
        <f>J15/H15</f>
        <v>1</v>
      </c>
      <c r="L15" s="22">
        <v>2871.56</v>
      </c>
      <c r="M15" s="21">
        <f>L15/J15</f>
        <v>0.95550815733694472</v>
      </c>
      <c r="N15" s="22">
        <v>2871.56</v>
      </c>
      <c r="O15" s="21">
        <f>N15/L15</f>
        <v>1</v>
      </c>
      <c r="P15" s="45" t="s">
        <v>53</v>
      </c>
    </row>
    <row r="16" spans="2:16" ht="30.75" thickBot="1" x14ac:dyDescent="0.3">
      <c r="B16" s="77" t="s">
        <v>28</v>
      </c>
      <c r="C16" s="46" t="s">
        <v>33</v>
      </c>
      <c r="D16" s="40" t="s">
        <v>56</v>
      </c>
      <c r="E16" s="47">
        <v>33.72</v>
      </c>
      <c r="F16" s="48" t="s">
        <v>30</v>
      </c>
      <c r="G16" s="49">
        <f>35.02/33.72</f>
        <v>1.038552787663108</v>
      </c>
      <c r="H16" s="50">
        <v>33.43</v>
      </c>
      <c r="I16" s="49">
        <f>H16/31.35</f>
        <v>1.0663476874003188</v>
      </c>
      <c r="J16" s="50">
        <v>33.43</v>
      </c>
      <c r="K16" s="49">
        <f>J16/H16</f>
        <v>1</v>
      </c>
      <c r="L16" s="50">
        <v>33.43</v>
      </c>
      <c r="M16" s="49">
        <f>L16/J16</f>
        <v>1</v>
      </c>
      <c r="N16" s="50">
        <v>34.76</v>
      </c>
      <c r="O16" s="49">
        <f>N16/L16</f>
        <v>1.0397846245886928</v>
      </c>
      <c r="P16" s="51" t="s">
        <v>51</v>
      </c>
    </row>
    <row r="17" spans="2:18" ht="21.75" customHeight="1" x14ac:dyDescent="0.25">
      <c r="B17" s="88" t="s">
        <v>16</v>
      </c>
      <c r="C17" s="79" t="s">
        <v>15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</row>
    <row r="18" spans="2:18" ht="23.45" customHeight="1" thickBot="1" x14ac:dyDescent="0.3">
      <c r="B18" s="112"/>
      <c r="C18" s="52" t="s">
        <v>26</v>
      </c>
      <c r="D18" s="53" t="s">
        <v>55</v>
      </c>
      <c r="E18" s="53">
        <v>2192.36</v>
      </c>
      <c r="F18" s="53">
        <v>2280.0300000000002</v>
      </c>
      <c r="G18" s="54">
        <f>F18/E18</f>
        <v>1.0399888704409861</v>
      </c>
      <c r="H18" s="78">
        <v>2651.25</v>
      </c>
      <c r="I18" s="55">
        <f>H18/F18</f>
        <v>1.1628136471888526</v>
      </c>
      <c r="J18" s="56">
        <v>2828.88</v>
      </c>
      <c r="K18" s="54">
        <f>J18/H18</f>
        <v>1.066998585572843</v>
      </c>
      <c r="L18" s="56">
        <v>2828.88</v>
      </c>
      <c r="M18" s="54">
        <f>L16/J16</f>
        <v>1</v>
      </c>
      <c r="N18" s="56">
        <v>2871.56</v>
      </c>
      <c r="O18" s="54">
        <f>N18/L18</f>
        <v>1.0150872430078335</v>
      </c>
      <c r="P18" s="60" t="s">
        <v>54</v>
      </c>
    </row>
    <row r="19" spans="2:18" ht="21.75" customHeight="1" x14ac:dyDescent="0.25">
      <c r="B19" s="106" t="s">
        <v>17</v>
      </c>
      <c r="C19" s="108" t="s">
        <v>57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</row>
    <row r="20" spans="2:18" ht="26.45" customHeight="1" thickBot="1" x14ac:dyDescent="0.3">
      <c r="B20" s="107"/>
      <c r="C20" s="57" t="s">
        <v>26</v>
      </c>
      <c r="D20" s="53" t="s">
        <v>55</v>
      </c>
      <c r="E20" s="29">
        <v>2671.24</v>
      </c>
      <c r="F20" s="29">
        <v>2778.09</v>
      </c>
      <c r="G20" s="24">
        <f>F20/E20</f>
        <v>1.0400001497431905</v>
      </c>
      <c r="H20" s="58">
        <v>3005.27</v>
      </c>
      <c r="I20" s="59">
        <f>H20/F20</f>
        <v>1.0817756084216132</v>
      </c>
      <c r="J20" s="58">
        <v>3005.27</v>
      </c>
      <c r="K20" s="24">
        <f>J20/H20</f>
        <v>1</v>
      </c>
      <c r="L20" s="58">
        <v>2871.56</v>
      </c>
      <c r="M20" s="24">
        <f>L20/J20</f>
        <v>0.95550815733694472</v>
      </c>
      <c r="N20" s="58">
        <v>2871.56</v>
      </c>
      <c r="O20" s="24">
        <f>N20/L20</f>
        <v>1</v>
      </c>
      <c r="P20" s="60" t="s">
        <v>53</v>
      </c>
    </row>
    <row r="21" spans="2:18" x14ac:dyDescent="0.25">
      <c r="B21" s="61" t="s">
        <v>18</v>
      </c>
      <c r="C21" s="97" t="s">
        <v>29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  <row r="22" spans="2:18" ht="45" x14ac:dyDescent="0.25">
      <c r="B22" s="62" t="s">
        <v>22</v>
      </c>
      <c r="C22" s="10" t="s">
        <v>65</v>
      </c>
      <c r="D22" s="11" t="s">
        <v>59</v>
      </c>
      <c r="E22" s="12">
        <v>4.28</v>
      </c>
      <c r="F22" s="12">
        <v>4.4400000000000004</v>
      </c>
      <c r="G22" s="13">
        <f>F22/E22</f>
        <v>1.0373831775700935</v>
      </c>
      <c r="H22" s="17">
        <v>4.8099999999999996</v>
      </c>
      <c r="I22" s="13">
        <f>H22/F22</f>
        <v>1.0833333333333333</v>
      </c>
      <c r="J22" s="17">
        <v>5.0199999999999996</v>
      </c>
      <c r="K22" s="13">
        <f>J22/H22</f>
        <v>1.0436590436590436</v>
      </c>
      <c r="L22" s="17">
        <v>5.0199999999999996</v>
      </c>
      <c r="M22" s="13">
        <f>L22/J22</f>
        <v>1</v>
      </c>
      <c r="N22" s="17">
        <v>5.24</v>
      </c>
      <c r="O22" s="13">
        <f>N22/L22</f>
        <v>1.0438247011952193</v>
      </c>
      <c r="P22" s="94" t="s">
        <v>58</v>
      </c>
    </row>
    <row r="23" spans="2:18" ht="75" x14ac:dyDescent="0.25">
      <c r="B23" s="63" t="s">
        <v>23</v>
      </c>
      <c r="C23" s="10" t="s">
        <v>34</v>
      </c>
      <c r="D23" s="11" t="s">
        <v>59</v>
      </c>
      <c r="E23" s="12">
        <v>3</v>
      </c>
      <c r="F23" s="12">
        <v>3.11</v>
      </c>
      <c r="G23" s="13">
        <f t="shared" ref="G23:G24" si="3">F23/E23</f>
        <v>1.0366666666666666</v>
      </c>
      <c r="H23" s="17">
        <v>3.37</v>
      </c>
      <c r="I23" s="13">
        <f t="shared" ref="I23:I24" si="4">H23/F23</f>
        <v>1.0836012861736335</v>
      </c>
      <c r="J23" s="17">
        <v>3.52</v>
      </c>
      <c r="K23" s="13">
        <f>J23/H23</f>
        <v>1.0445103857566764</v>
      </c>
      <c r="L23" s="17">
        <v>3.52</v>
      </c>
      <c r="M23" s="13">
        <f>L23/J23</f>
        <v>1</v>
      </c>
      <c r="N23" s="17">
        <v>3.67</v>
      </c>
      <c r="O23" s="13">
        <f>N23/L23</f>
        <v>1.0426136363636362</v>
      </c>
      <c r="P23" s="104"/>
    </row>
    <row r="24" spans="2:18" ht="30.75" thickBot="1" x14ac:dyDescent="0.3">
      <c r="B24" s="64" t="s">
        <v>24</v>
      </c>
      <c r="C24" s="65" t="s">
        <v>39</v>
      </c>
      <c r="D24" s="31" t="s">
        <v>59</v>
      </c>
      <c r="E24" s="66">
        <v>3</v>
      </c>
      <c r="F24" s="66">
        <v>3.11</v>
      </c>
      <c r="G24" s="33">
        <f t="shared" si="3"/>
        <v>1.0366666666666666</v>
      </c>
      <c r="H24" s="67">
        <v>3.37</v>
      </c>
      <c r="I24" s="33">
        <f t="shared" si="4"/>
        <v>1.0836012861736335</v>
      </c>
      <c r="J24" s="67">
        <v>3.52</v>
      </c>
      <c r="K24" s="33">
        <f>J24/H24</f>
        <v>1.0445103857566764</v>
      </c>
      <c r="L24" s="67">
        <v>3.52</v>
      </c>
      <c r="M24" s="33">
        <f>L24/J24</f>
        <v>1</v>
      </c>
      <c r="N24" s="67">
        <v>3.67</v>
      </c>
      <c r="O24" s="33">
        <f>N24/L24</f>
        <v>1.0426136363636362</v>
      </c>
      <c r="P24" s="104"/>
    </row>
    <row r="25" spans="2:18" x14ac:dyDescent="0.25">
      <c r="B25" s="83" t="s">
        <v>20</v>
      </c>
      <c r="C25" s="97" t="s">
        <v>19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  <row r="26" spans="2:18" s="9" customFormat="1" ht="45.75" thickBot="1" x14ac:dyDescent="0.3">
      <c r="B26" s="100"/>
      <c r="C26" s="39" t="s">
        <v>38</v>
      </c>
      <c r="D26" s="40" t="s">
        <v>56</v>
      </c>
      <c r="E26" s="40">
        <v>5.81</v>
      </c>
      <c r="F26" s="40">
        <v>6.03</v>
      </c>
      <c r="G26" s="42">
        <f>F26/E26</f>
        <v>1.0378657487091223</v>
      </c>
      <c r="H26" s="68">
        <v>6.43</v>
      </c>
      <c r="I26" s="42">
        <f>H26/F26</f>
        <v>1.066334991708126</v>
      </c>
      <c r="J26" s="69" t="s">
        <v>60</v>
      </c>
      <c r="K26" s="42">
        <v>1.028</v>
      </c>
      <c r="L26" s="68">
        <v>6.61</v>
      </c>
      <c r="M26" s="42">
        <v>1</v>
      </c>
      <c r="N26" s="68">
        <v>6.81</v>
      </c>
      <c r="O26" s="42">
        <f>N26/L26</f>
        <v>1.0302571860816943</v>
      </c>
      <c r="P26" s="70" t="s">
        <v>66</v>
      </c>
    </row>
    <row r="27" spans="2:18" s="8" customFormat="1" ht="17.45" customHeight="1" x14ac:dyDescent="0.25">
      <c r="B27" s="61" t="s">
        <v>21</v>
      </c>
      <c r="C27" s="97" t="s">
        <v>61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  <row r="28" spans="2:18" ht="30" x14ac:dyDescent="0.25">
      <c r="B28" s="88" t="s">
        <v>25</v>
      </c>
      <c r="C28" s="101" t="s">
        <v>49</v>
      </c>
      <c r="D28" s="2" t="s">
        <v>56</v>
      </c>
      <c r="E28" s="14">
        <v>5.32</v>
      </c>
      <c r="F28" s="14">
        <v>5.32</v>
      </c>
      <c r="G28" s="5">
        <f>F28/E28</f>
        <v>1</v>
      </c>
      <c r="H28" s="6">
        <v>825.14</v>
      </c>
      <c r="I28" s="5">
        <f>H28/F28</f>
        <v>155.1015037593985</v>
      </c>
      <c r="J28" s="11" t="s">
        <v>62</v>
      </c>
      <c r="K28" s="5">
        <v>0.97430000000000005</v>
      </c>
      <c r="L28" s="7">
        <v>803.96</v>
      </c>
      <c r="M28" s="5">
        <v>1</v>
      </c>
      <c r="N28" s="7">
        <v>832.88</v>
      </c>
      <c r="O28" s="5">
        <f>N28/L28</f>
        <v>1.0359719389024329</v>
      </c>
      <c r="P28" s="94" t="s">
        <v>63</v>
      </c>
      <c r="R28" s="15"/>
    </row>
    <row r="29" spans="2:18" ht="35.25" customHeight="1" x14ac:dyDescent="0.25">
      <c r="B29" s="84"/>
      <c r="C29" s="102"/>
      <c r="D29" s="11" t="s">
        <v>36</v>
      </c>
      <c r="E29" s="14"/>
      <c r="F29" s="14"/>
      <c r="G29" s="5"/>
      <c r="H29" s="6">
        <v>255.11</v>
      </c>
      <c r="I29" s="5"/>
      <c r="J29" s="6">
        <v>248.56</v>
      </c>
      <c r="K29" s="5">
        <v>0.97430000000000005</v>
      </c>
      <c r="L29" s="6">
        <v>248.56</v>
      </c>
      <c r="M29" s="5">
        <v>1</v>
      </c>
      <c r="N29" s="7">
        <v>257.5</v>
      </c>
      <c r="O29" s="5">
        <f t="shared" ref="O29:O30" si="5">N29/L29</f>
        <v>1.0359671709044094</v>
      </c>
      <c r="P29" s="104"/>
      <c r="R29" s="15"/>
    </row>
    <row r="30" spans="2:18" ht="47.25" customHeight="1" thickBot="1" x14ac:dyDescent="0.3">
      <c r="B30" s="100"/>
      <c r="C30" s="103"/>
      <c r="D30" s="41" t="s">
        <v>35</v>
      </c>
      <c r="E30" s="71"/>
      <c r="F30" s="71"/>
      <c r="G30" s="42"/>
      <c r="H30" s="72">
        <v>268.86</v>
      </c>
      <c r="I30" s="42"/>
      <c r="J30" s="72">
        <v>261.95999999999998</v>
      </c>
      <c r="K30" s="42">
        <v>0.97430000000000005</v>
      </c>
      <c r="L30" s="72">
        <v>261.95999999999998</v>
      </c>
      <c r="M30" s="42">
        <v>1</v>
      </c>
      <c r="N30" s="68">
        <v>271.38</v>
      </c>
      <c r="O30" s="42">
        <f t="shared" si="5"/>
        <v>1.0359596885020614</v>
      </c>
      <c r="P30" s="105"/>
      <c r="R30" s="15"/>
    </row>
    <row r="31" spans="2:18" ht="15" customHeight="1" x14ac:dyDescent="0.25"/>
    <row r="32" spans="2:18" ht="34.15" customHeight="1" x14ac:dyDescent="0.2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2:16" ht="8.4499999999999993" customHeight="1" x14ac:dyDescent="0.25"/>
    <row r="34" spans="2:16" x14ac:dyDescent="0.2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6" ht="46.15" customHeight="1" x14ac:dyDescent="0.2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42" spans="2:16" s="3" customFormat="1" x14ac:dyDescent="0.25">
      <c r="B42" s="16"/>
    </row>
    <row r="43" spans="2:16" s="3" customFormat="1" x14ac:dyDescent="0.25">
      <c r="B43" s="16"/>
    </row>
    <row r="44" spans="2:16" s="3" customFormat="1" x14ac:dyDescent="0.25"/>
  </sheetData>
  <mergeCells count="22">
    <mergeCell ref="B32:P32"/>
    <mergeCell ref="B34:P34"/>
    <mergeCell ref="B35:P35"/>
    <mergeCell ref="P10:P13"/>
    <mergeCell ref="C27:P27"/>
    <mergeCell ref="B28:B30"/>
    <mergeCell ref="C28:C30"/>
    <mergeCell ref="P28:P30"/>
    <mergeCell ref="B19:B20"/>
    <mergeCell ref="C19:P19"/>
    <mergeCell ref="C21:P21"/>
    <mergeCell ref="P22:P24"/>
    <mergeCell ref="B25:B26"/>
    <mergeCell ref="C25:P25"/>
    <mergeCell ref="C14:P14"/>
    <mergeCell ref="B17:B18"/>
    <mergeCell ref="C17:P17"/>
    <mergeCell ref="B2:P2"/>
    <mergeCell ref="B5:B7"/>
    <mergeCell ref="C5:P5"/>
    <mergeCell ref="B8:B10"/>
    <mergeCell ref="C8:P8"/>
  </mergeCells>
  <pageMargins left="0.11811023622047245" right="0" top="0.2" bottom="0" header="0.31496062992125984" footer="0.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Юринова Ирина Петровна</dc:creator>
  <cp:lastModifiedBy>Голубева Полина Константиновна</cp:lastModifiedBy>
  <cp:lastPrinted>2021-01-21T07:56:01Z</cp:lastPrinted>
  <dcterms:created xsi:type="dcterms:W3CDTF">2018-01-09T09:26:46Z</dcterms:created>
  <dcterms:modified xsi:type="dcterms:W3CDTF">2021-07-02T12:12:41Z</dcterms:modified>
</cp:coreProperties>
</file>